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20" windowWidth="20640" windowHeight="1176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P32" i="1"/>
  <c r="N32"/>
  <c r="O32"/>
  <c r="P31" l="1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O10"/>
  <c r="O11"/>
  <c r="O12"/>
  <c r="O13"/>
  <c r="O14"/>
  <c r="O15"/>
  <c r="O16"/>
  <c r="O17"/>
  <c r="O18"/>
  <c r="O19"/>
  <c r="O21"/>
  <c r="O22"/>
  <c r="O23"/>
  <c r="O24"/>
  <c r="O25"/>
  <c r="O26"/>
  <c r="O27"/>
  <c r="O28"/>
  <c r="O29"/>
  <c r="O30"/>
  <c r="O31"/>
  <c r="P9"/>
  <c r="O9"/>
  <c r="G31" l="1"/>
  <c r="N31" l="1"/>
  <c r="M31"/>
  <c r="L31"/>
  <c r="K31"/>
  <c r="N30"/>
  <c r="M30"/>
  <c r="L30"/>
  <c r="K30"/>
  <c r="N29"/>
  <c r="M29"/>
  <c r="L29"/>
  <c r="K29"/>
  <c r="N28"/>
  <c r="M28"/>
  <c r="L28"/>
  <c r="K28"/>
  <c r="N27"/>
  <c r="M27"/>
  <c r="L27"/>
  <c r="K27"/>
  <c r="N26"/>
  <c r="M26"/>
  <c r="L26"/>
  <c r="K26"/>
  <c r="N25"/>
  <c r="M25"/>
  <c r="L25"/>
  <c r="K25"/>
  <c r="N24"/>
  <c r="M24"/>
  <c r="L24"/>
  <c r="K24"/>
  <c r="N23"/>
  <c r="M23"/>
  <c r="L23"/>
  <c r="K23"/>
  <c r="N22"/>
  <c r="M22"/>
  <c r="L22"/>
  <c r="K22"/>
  <c r="N21"/>
  <c r="M21"/>
  <c r="L21"/>
  <c r="K21"/>
  <c r="N20"/>
  <c r="M20"/>
  <c r="L20"/>
  <c r="K20"/>
  <c r="N19"/>
  <c r="M19"/>
  <c r="L19"/>
  <c r="K19"/>
  <c r="N18"/>
  <c r="M18"/>
  <c r="L18"/>
  <c r="K18"/>
  <c r="N17"/>
  <c r="M17"/>
  <c r="L17"/>
  <c r="K17"/>
  <c r="N16"/>
  <c r="M16"/>
  <c r="L16"/>
  <c r="K16"/>
  <c r="N15"/>
  <c r="M15"/>
  <c r="L15"/>
  <c r="K15"/>
  <c r="N14"/>
  <c r="M14"/>
  <c r="L14"/>
  <c r="K14"/>
  <c r="N13"/>
  <c r="M13"/>
  <c r="L13"/>
  <c r="K13"/>
  <c r="N12"/>
  <c r="M12"/>
  <c r="L12"/>
  <c r="K12"/>
  <c r="N11"/>
  <c r="M11"/>
  <c r="L11"/>
  <c r="K11"/>
  <c r="N10"/>
  <c r="M10"/>
  <c r="L10"/>
  <c r="K10"/>
  <c r="N9"/>
  <c r="M9"/>
  <c r="L9"/>
  <c r="K9"/>
</calcChain>
</file>

<file path=xl/sharedStrings.xml><?xml version="1.0" encoding="utf-8"?>
<sst xmlns="http://schemas.openxmlformats.org/spreadsheetml/2006/main" count="69" uniqueCount="69">
  <si>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</si>
  <si>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</si>
  <si>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</si>
  <si>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</si>
  <si>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</si>
  <si>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</si>
  <si>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</si>
  <si>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</si>
  <si>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</si>
  <si>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</si>
  <si>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</si>
  <si>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</si>
  <si>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0100</t>
  </si>
  <si>
    <t>Державне управління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</si>
  <si>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</si>
  <si>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</si>
  <si>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0180</t>
  </si>
  <si>
    <t>Інша діяльність у сфері державного управління</t>
  </si>
  <si>
    <t>1000</t>
  </si>
  <si>
    <t>Освіта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</si>
  <si>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</si>
  <si>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</si>
  <si>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</si>
  <si>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</si>
  <si>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1150</t>
  </si>
  <si>
    <t>Методичне забезпечення діяльності навчальних закладів</t>
  </si>
  <si>
    <t>1161</t>
  </si>
  <si>
    <t>Забезпечення діяльності інших закладів у сфері освіти</t>
  </si>
  <si>
    <t>2000</t>
  </si>
  <si>
    <t>Охорона здоров`я</t>
  </si>
  <si>
    <t>2010</t>
  </si>
  <si>
    <t>Багатопрофільна стаціонарна медична допомога населенню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</si>
  <si>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</si>
  <si>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</si>
  <si>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3000</t>
  </si>
  <si>
    <t>Соціальний захист та соціальне забезпечення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</si>
  <si>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</si>
  <si>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</si>
  <si>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3242</t>
  </si>
  <si>
    <t>Інші заходи у сфері соціального захисту і соціального забезпечення</t>
  </si>
  <si>
    <t>4000</t>
  </si>
  <si>
    <t>Культура i мистецтво</t>
  </si>
  <si>
    <t>4030</t>
  </si>
  <si>
    <t>Забезпечення діяльності бібліотек</t>
  </si>
  <si>
    <t>4040</t>
  </si>
  <si>
    <t>Забезпечення діяльності музеїв i виставок</t>
  </si>
  <si>
    <t>4060</t>
  </si>
  <si>
    <t>Забезпечення діяльності палаців i будинків культури, клубів, центрів дозвілля та iнших клубних закладів</t>
  </si>
  <si>
    <t>5000</t>
  </si>
  <si>
    <t>Фiзична культура i спорт</t>
  </si>
  <si>
    <t>5011</t>
  </si>
  <si>
    <t>Проведення навчально-тренувальних зборів і змагань з олімпійських видів спорту</t>
  </si>
  <si>
    <t>7000</t>
  </si>
  <si>
    <t>Економічна діяльність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</si>
  <si>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</si>
  <si>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</si>
  <si>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 xml:space="preserve"> </t>
  </si>
  <si>
    <t xml:space="preserve">Усього </t>
  </si>
  <si>
    <t>Уточнені кошторисні призначення за  2019 р.</t>
  </si>
  <si>
    <t>% до уточненого кошторису</t>
  </si>
  <si>
    <t>% до уточненого бюджету</t>
  </si>
  <si>
    <t>Касові видатки за 2018 рік</t>
  </si>
  <si>
    <t>сьомого скликання Ніжинської районної ради</t>
  </si>
  <si>
    <t>від 26.03.2019 року</t>
  </si>
  <si>
    <t>Виконання районного бюджету  за  2018 рік</t>
  </si>
  <si>
    <t>спеціальний фонд</t>
  </si>
  <si>
    <t>Кредитування спеціального фонду</t>
  </si>
  <si>
    <t>Начальник фінансового управління                                                                     С.АЛЕМША</t>
  </si>
  <si>
    <t xml:space="preserve">Додаток 4 до рішення двадцять другої сесії </t>
  </si>
</sst>
</file>

<file path=xl/styles.xml><?xml version="1.0" encoding="utf-8"?>
<styleSheet xmlns="http://schemas.openxmlformats.org/spreadsheetml/2006/main">
  <numFmts count="1">
    <numFmt numFmtId="164" formatCode="#0.00"/>
  </numFmts>
  <fonts count="3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0" fillId="0" borderId="1" xfId="0" quotePrefix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vertical="center"/>
    </xf>
    <xf numFmtId="2" fontId="0" fillId="0" borderId="1" xfId="0" applyNumberFormat="1" applyBorder="1" applyAlignment="1">
      <alignment vertical="center"/>
    </xf>
    <xf numFmtId="2" fontId="1" fillId="2" borderId="1" xfId="0" applyNumberFormat="1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tabSelected="1" workbookViewId="0">
      <selection activeCell="H1" sqref="H1"/>
    </sheetView>
  </sheetViews>
  <sheetFormatPr defaultRowHeight="12.75"/>
  <cols>
    <col min="1" max="1" width="10.7109375" customWidth="1"/>
    <col min="2" max="2" width="41" customWidth="1"/>
    <col min="3" max="3" width="15.7109375" customWidth="1"/>
    <col min="4" max="4" width="15.5703125" customWidth="1"/>
    <col min="5" max="6" width="15.7109375" hidden="1" customWidth="1"/>
    <col min="7" max="7" width="15.140625" customWidth="1"/>
    <col min="8" max="8" width="15.7109375" customWidth="1"/>
    <col min="9" max="14" width="15.7109375" hidden="1" customWidth="1"/>
    <col min="15" max="16" width="15.7109375" customWidth="1"/>
  </cols>
  <sheetData>
    <row r="1" spans="1:16">
      <c r="H1" t="s">
        <v>68</v>
      </c>
    </row>
    <row r="2" spans="1:16">
      <c r="H2" t="s">
        <v>62</v>
      </c>
    </row>
    <row r="3" spans="1:16">
      <c r="H3" t="s">
        <v>63</v>
      </c>
    </row>
    <row r="5" spans="1:16" ht="18.75">
      <c r="A5" s="13" t="s">
        <v>64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</row>
    <row r="6" spans="1:16">
      <c r="A6" s="14" t="s">
        <v>65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6">
      <c r="L7" s="1"/>
    </row>
    <row r="8" spans="1:16" s="2" customFormat="1" ht="51">
      <c r="A8" s="3" t="s">
        <v>0</v>
      </c>
      <c r="B8" s="3" t="s">
        <v>1</v>
      </c>
      <c r="C8" s="3" t="s">
        <v>2</v>
      </c>
      <c r="D8" s="3" t="s">
        <v>3</v>
      </c>
      <c r="E8" s="3" t="s">
        <v>4</v>
      </c>
      <c r="F8" s="3" t="s">
        <v>5</v>
      </c>
      <c r="G8" s="3" t="s">
        <v>58</v>
      </c>
      <c r="H8" s="3" t="s">
        <v>61</v>
      </c>
      <c r="I8" s="3" t="s">
        <v>6</v>
      </c>
      <c r="J8" s="3" t="s">
        <v>7</v>
      </c>
      <c r="K8" s="3" t="s">
        <v>8</v>
      </c>
      <c r="L8" s="3" t="s">
        <v>9</v>
      </c>
      <c r="M8" s="3" t="s">
        <v>10</v>
      </c>
      <c r="N8" s="3" t="s">
        <v>11</v>
      </c>
      <c r="O8" s="3" t="s">
        <v>59</v>
      </c>
      <c r="P8" s="3" t="s">
        <v>60</v>
      </c>
    </row>
    <row r="9" spans="1:16">
      <c r="A9" s="4" t="s">
        <v>12</v>
      </c>
      <c r="B9" s="5" t="s">
        <v>13</v>
      </c>
      <c r="C9" s="6">
        <v>100000</v>
      </c>
      <c r="D9" s="6">
        <v>361838.8</v>
      </c>
      <c r="E9" s="6">
        <v>361838.8</v>
      </c>
      <c r="F9" s="6">
        <v>261838.8</v>
      </c>
      <c r="G9" s="6">
        <v>427096.14</v>
      </c>
      <c r="H9" s="6">
        <v>390846.68</v>
      </c>
      <c r="I9" s="6">
        <v>0</v>
      </c>
      <c r="J9" s="6">
        <v>0</v>
      </c>
      <c r="K9" s="6">
        <f t="shared" ref="K9:K31" si="0">E9-F9</f>
        <v>100000</v>
      </c>
      <c r="L9" s="6">
        <f t="shared" ref="L9:L31" si="1">D9-F9</f>
        <v>100000</v>
      </c>
      <c r="M9" s="6">
        <f t="shared" ref="M9:M31" si="2">IF(E9=0,0,(F9/E9)*100)</f>
        <v>72.363383915710529</v>
      </c>
      <c r="N9" s="6">
        <f t="shared" ref="N9:N32" si="3">D9-H9</f>
        <v>-29007.880000000005</v>
      </c>
      <c r="O9" s="6">
        <f>H9/D9*100</f>
        <v>108.01679642979138</v>
      </c>
      <c r="P9" s="6">
        <f>H9/G9*100</f>
        <v>91.512576067767782</v>
      </c>
    </row>
    <row r="10" spans="1:16" ht="63.75">
      <c r="A10" s="7" t="s">
        <v>14</v>
      </c>
      <c r="B10" s="8" t="s">
        <v>15</v>
      </c>
      <c r="C10" s="9">
        <v>100000</v>
      </c>
      <c r="D10" s="9">
        <v>100000</v>
      </c>
      <c r="E10" s="9">
        <v>100000</v>
      </c>
      <c r="F10" s="9">
        <v>0</v>
      </c>
      <c r="G10" s="9">
        <v>165257.34</v>
      </c>
      <c r="H10" s="9">
        <v>129007.88</v>
      </c>
      <c r="I10" s="9">
        <v>0</v>
      </c>
      <c r="J10" s="9">
        <v>0</v>
      </c>
      <c r="K10" s="9">
        <f t="shared" si="0"/>
        <v>100000</v>
      </c>
      <c r="L10" s="9">
        <f t="shared" si="1"/>
        <v>100000</v>
      </c>
      <c r="M10" s="9">
        <f t="shared" si="2"/>
        <v>0</v>
      </c>
      <c r="N10" s="9">
        <f t="shared" si="3"/>
        <v>-29007.880000000005</v>
      </c>
      <c r="O10" s="6">
        <f t="shared" ref="O10:O32" si="4">H10/D10*100</f>
        <v>129.00788</v>
      </c>
      <c r="P10" s="6">
        <f t="shared" ref="P10:P32" si="5">H10/G10*100</f>
        <v>78.06484117437688</v>
      </c>
    </row>
    <row r="11" spans="1:16">
      <c r="A11" s="7" t="s">
        <v>16</v>
      </c>
      <c r="B11" s="8" t="s">
        <v>17</v>
      </c>
      <c r="C11" s="9">
        <v>0</v>
      </c>
      <c r="D11" s="9">
        <v>261838.8</v>
      </c>
      <c r="E11" s="9">
        <v>261838.8</v>
      </c>
      <c r="F11" s="9">
        <v>261838.8</v>
      </c>
      <c r="G11" s="9">
        <v>261838.8</v>
      </c>
      <c r="H11" s="9">
        <v>261838.8</v>
      </c>
      <c r="I11" s="9">
        <v>0</v>
      </c>
      <c r="J11" s="9">
        <v>0</v>
      </c>
      <c r="K11" s="9">
        <f t="shared" si="0"/>
        <v>0</v>
      </c>
      <c r="L11" s="9">
        <f t="shared" si="1"/>
        <v>0</v>
      </c>
      <c r="M11" s="9">
        <f t="shared" si="2"/>
        <v>100</v>
      </c>
      <c r="N11" s="9">
        <f t="shared" si="3"/>
        <v>0</v>
      </c>
      <c r="O11" s="6">
        <f t="shared" si="4"/>
        <v>100</v>
      </c>
      <c r="P11" s="6">
        <f t="shared" si="5"/>
        <v>100</v>
      </c>
    </row>
    <row r="12" spans="1:16">
      <c r="A12" s="4" t="s">
        <v>18</v>
      </c>
      <c r="B12" s="5" t="s">
        <v>19</v>
      </c>
      <c r="C12" s="6">
        <v>47000</v>
      </c>
      <c r="D12" s="6">
        <v>1830577.88</v>
      </c>
      <c r="E12" s="6">
        <v>1830577.88</v>
      </c>
      <c r="F12" s="6">
        <v>1097821.3</v>
      </c>
      <c r="G12" s="6">
        <v>2575739.2599999998</v>
      </c>
      <c r="H12" s="6">
        <v>1863072.9800000002</v>
      </c>
      <c r="I12" s="6">
        <v>0</v>
      </c>
      <c r="J12" s="6">
        <v>0</v>
      </c>
      <c r="K12" s="6">
        <f t="shared" si="0"/>
        <v>732756.57999999984</v>
      </c>
      <c r="L12" s="6">
        <f t="shared" si="1"/>
        <v>732756.57999999984</v>
      </c>
      <c r="M12" s="6">
        <f t="shared" si="2"/>
        <v>59.971297151258049</v>
      </c>
      <c r="N12" s="6">
        <f t="shared" si="3"/>
        <v>-32495.100000000326</v>
      </c>
      <c r="O12" s="6">
        <f t="shared" si="4"/>
        <v>101.77512797215709</v>
      </c>
      <c r="P12" s="6">
        <f t="shared" si="5"/>
        <v>72.331582972416257</v>
      </c>
    </row>
    <row r="13" spans="1:16" ht="63.75" hidden="1">
      <c r="A13" s="7" t="s">
        <v>20</v>
      </c>
      <c r="B13" s="8" t="s">
        <v>21</v>
      </c>
      <c r="C13" s="9">
        <v>12000</v>
      </c>
      <c r="D13" s="9">
        <v>1746179.88</v>
      </c>
      <c r="E13" s="9">
        <v>1746179.88</v>
      </c>
      <c r="F13" s="9">
        <v>1048953.3</v>
      </c>
      <c r="G13" s="9"/>
      <c r="H13" s="9">
        <v>1609479.66</v>
      </c>
      <c r="I13" s="9">
        <v>0</v>
      </c>
      <c r="J13" s="9">
        <v>0</v>
      </c>
      <c r="K13" s="9">
        <f t="shared" si="0"/>
        <v>697226.57999999984</v>
      </c>
      <c r="L13" s="9">
        <f t="shared" si="1"/>
        <v>697226.57999999984</v>
      </c>
      <c r="M13" s="9">
        <f t="shared" si="2"/>
        <v>60.071319800111326</v>
      </c>
      <c r="N13" s="9">
        <f t="shared" si="3"/>
        <v>136700.21999999997</v>
      </c>
      <c r="O13" s="6">
        <f t="shared" si="4"/>
        <v>92.171469757170726</v>
      </c>
      <c r="P13" s="6" t="e">
        <f t="shared" si="5"/>
        <v>#DIV/0!</v>
      </c>
    </row>
    <row r="14" spans="1:16" ht="51" hidden="1">
      <c r="A14" s="7" t="s">
        <v>22</v>
      </c>
      <c r="B14" s="8" t="s">
        <v>23</v>
      </c>
      <c r="C14" s="9">
        <v>35000</v>
      </c>
      <c r="D14" s="9">
        <v>44398</v>
      </c>
      <c r="E14" s="9">
        <v>44398</v>
      </c>
      <c r="F14" s="9">
        <v>9398</v>
      </c>
      <c r="G14" s="9"/>
      <c r="H14" s="9">
        <v>85760.95</v>
      </c>
      <c r="I14" s="9">
        <v>0</v>
      </c>
      <c r="J14" s="9">
        <v>0</v>
      </c>
      <c r="K14" s="9">
        <f t="shared" si="0"/>
        <v>35000</v>
      </c>
      <c r="L14" s="9">
        <f t="shared" si="1"/>
        <v>35000</v>
      </c>
      <c r="M14" s="9">
        <f t="shared" si="2"/>
        <v>21.167620163070406</v>
      </c>
      <c r="N14" s="9">
        <f t="shared" si="3"/>
        <v>-41362.949999999997</v>
      </c>
      <c r="O14" s="6">
        <f t="shared" si="4"/>
        <v>193.16399387359792</v>
      </c>
      <c r="P14" s="6" t="e">
        <f t="shared" si="5"/>
        <v>#DIV/0!</v>
      </c>
    </row>
    <row r="15" spans="1:16" ht="25.5" hidden="1">
      <c r="A15" s="7" t="s">
        <v>24</v>
      </c>
      <c r="B15" s="8" t="s">
        <v>25</v>
      </c>
      <c r="C15" s="9">
        <v>0</v>
      </c>
      <c r="D15" s="9">
        <v>40000</v>
      </c>
      <c r="E15" s="9">
        <v>40000</v>
      </c>
      <c r="F15" s="9">
        <v>39470</v>
      </c>
      <c r="G15" s="9"/>
      <c r="H15" s="9">
        <v>39470</v>
      </c>
      <c r="I15" s="9">
        <v>0</v>
      </c>
      <c r="J15" s="9">
        <v>0</v>
      </c>
      <c r="K15" s="9">
        <f t="shared" si="0"/>
        <v>530</v>
      </c>
      <c r="L15" s="9">
        <f t="shared" si="1"/>
        <v>530</v>
      </c>
      <c r="M15" s="9">
        <f t="shared" si="2"/>
        <v>98.674999999999997</v>
      </c>
      <c r="N15" s="9">
        <f t="shared" si="3"/>
        <v>530</v>
      </c>
      <c r="O15" s="6">
        <f t="shared" si="4"/>
        <v>98.674999999999997</v>
      </c>
      <c r="P15" s="6" t="e">
        <f t="shared" si="5"/>
        <v>#DIV/0!</v>
      </c>
    </row>
    <row r="16" spans="1:16" ht="25.5" hidden="1">
      <c r="A16" s="7" t="s">
        <v>26</v>
      </c>
      <c r="B16" s="8" t="s">
        <v>27</v>
      </c>
      <c r="C16" s="9">
        <v>0</v>
      </c>
      <c r="D16" s="9">
        <v>0</v>
      </c>
      <c r="E16" s="9">
        <v>0</v>
      </c>
      <c r="F16" s="9">
        <v>0</v>
      </c>
      <c r="G16" s="9"/>
      <c r="H16" s="9">
        <v>128362.37</v>
      </c>
      <c r="I16" s="9">
        <v>0</v>
      </c>
      <c r="J16" s="9">
        <v>0</v>
      </c>
      <c r="K16" s="9">
        <f t="shared" si="0"/>
        <v>0</v>
      </c>
      <c r="L16" s="9">
        <f t="shared" si="1"/>
        <v>0</v>
      </c>
      <c r="M16" s="9">
        <f t="shared" si="2"/>
        <v>0</v>
      </c>
      <c r="N16" s="9">
        <f t="shared" si="3"/>
        <v>-128362.37</v>
      </c>
      <c r="O16" s="6" t="e">
        <f t="shared" si="4"/>
        <v>#DIV/0!</v>
      </c>
      <c r="P16" s="6" t="e">
        <f t="shared" si="5"/>
        <v>#DIV/0!</v>
      </c>
    </row>
    <row r="17" spans="1:16" ht="10.5" customHeight="1">
      <c r="A17" s="4" t="s">
        <v>28</v>
      </c>
      <c r="B17" s="5" t="s">
        <v>29</v>
      </c>
      <c r="C17" s="6">
        <v>550000</v>
      </c>
      <c r="D17" s="6">
        <v>934586.55</v>
      </c>
      <c r="E17" s="6">
        <v>934586.54999999981</v>
      </c>
      <c r="F17" s="6">
        <v>201847.75</v>
      </c>
      <c r="G17" s="6">
        <v>1611988.3</v>
      </c>
      <c r="H17" s="6">
        <v>1351004.15</v>
      </c>
      <c r="I17" s="6">
        <v>0</v>
      </c>
      <c r="J17" s="6">
        <v>0</v>
      </c>
      <c r="K17" s="6">
        <f t="shared" si="0"/>
        <v>732738.79999999981</v>
      </c>
      <c r="L17" s="6">
        <f t="shared" si="1"/>
        <v>732738.8</v>
      </c>
      <c r="M17" s="6">
        <f t="shared" si="2"/>
        <v>21.597544925079443</v>
      </c>
      <c r="N17" s="6">
        <f t="shared" si="3"/>
        <v>-416417.59999999986</v>
      </c>
      <c r="O17" s="6">
        <f t="shared" si="4"/>
        <v>144.5563441930552</v>
      </c>
      <c r="P17" s="6">
        <f t="shared" si="5"/>
        <v>83.809798743576479</v>
      </c>
    </row>
    <row r="18" spans="1:16" ht="0.75" hidden="1" customHeight="1">
      <c r="A18" s="7" t="s">
        <v>30</v>
      </c>
      <c r="B18" s="8" t="s">
        <v>31</v>
      </c>
      <c r="C18" s="9">
        <v>550000</v>
      </c>
      <c r="D18" s="9">
        <v>822586.55</v>
      </c>
      <c r="E18" s="9">
        <v>822586.54999999981</v>
      </c>
      <c r="F18" s="9">
        <v>93047.75</v>
      </c>
      <c r="G18" s="9"/>
      <c r="H18" s="9">
        <v>1162600.78</v>
      </c>
      <c r="I18" s="9">
        <v>0</v>
      </c>
      <c r="J18" s="9">
        <v>0</v>
      </c>
      <c r="K18" s="9">
        <f t="shared" si="0"/>
        <v>729538.79999999981</v>
      </c>
      <c r="L18" s="9">
        <f t="shared" si="1"/>
        <v>729538.8</v>
      </c>
      <c r="M18" s="9">
        <f t="shared" si="2"/>
        <v>11.311606055314181</v>
      </c>
      <c r="N18" s="9">
        <f t="shared" si="3"/>
        <v>-340014.23</v>
      </c>
      <c r="O18" s="6">
        <f t="shared" si="4"/>
        <v>141.33476653611709</v>
      </c>
      <c r="P18" s="6" t="e">
        <f t="shared" si="5"/>
        <v>#DIV/0!</v>
      </c>
    </row>
    <row r="19" spans="1:16" ht="38.25" hidden="1">
      <c r="A19" s="7" t="s">
        <v>32</v>
      </c>
      <c r="B19" s="8" t="s">
        <v>33</v>
      </c>
      <c r="C19" s="9">
        <v>0</v>
      </c>
      <c r="D19" s="9">
        <v>112000</v>
      </c>
      <c r="E19" s="9">
        <v>112000</v>
      </c>
      <c r="F19" s="9">
        <v>108800</v>
      </c>
      <c r="G19" s="9"/>
      <c r="H19" s="9">
        <v>188403.37</v>
      </c>
      <c r="I19" s="9">
        <v>0</v>
      </c>
      <c r="J19" s="9">
        <v>0</v>
      </c>
      <c r="K19" s="9">
        <f t="shared" si="0"/>
        <v>3200</v>
      </c>
      <c r="L19" s="9">
        <f t="shared" si="1"/>
        <v>3200</v>
      </c>
      <c r="M19" s="9">
        <f t="shared" si="2"/>
        <v>97.142857142857139</v>
      </c>
      <c r="N19" s="9">
        <f t="shared" si="3"/>
        <v>-76403.37</v>
      </c>
      <c r="O19" s="6">
        <f t="shared" si="4"/>
        <v>168.21729464285713</v>
      </c>
      <c r="P19" s="6" t="e">
        <f t="shared" si="5"/>
        <v>#DIV/0!</v>
      </c>
    </row>
    <row r="20" spans="1:16" ht="10.5" customHeight="1">
      <c r="A20" s="4" t="s">
        <v>34</v>
      </c>
      <c r="B20" s="5" t="s">
        <v>35</v>
      </c>
      <c r="C20" s="6">
        <v>0</v>
      </c>
      <c r="D20" s="6">
        <v>0</v>
      </c>
      <c r="E20" s="6">
        <v>0</v>
      </c>
      <c r="F20" s="6">
        <v>0</v>
      </c>
      <c r="G20" s="6">
        <v>444947.18</v>
      </c>
      <c r="H20" s="6">
        <v>400568.99000000005</v>
      </c>
      <c r="I20" s="6">
        <v>0</v>
      </c>
      <c r="J20" s="6">
        <v>0</v>
      </c>
      <c r="K20" s="6">
        <f t="shared" si="0"/>
        <v>0</v>
      </c>
      <c r="L20" s="6">
        <f t="shared" si="1"/>
        <v>0</v>
      </c>
      <c r="M20" s="6">
        <f t="shared" si="2"/>
        <v>0</v>
      </c>
      <c r="N20" s="6">
        <f t="shared" si="3"/>
        <v>-400568.99000000005</v>
      </c>
      <c r="O20" s="6"/>
      <c r="P20" s="6">
        <f t="shared" si="5"/>
        <v>90.026189175982651</v>
      </c>
    </row>
    <row r="21" spans="1:16" ht="51" hidden="1">
      <c r="A21" s="7" t="s">
        <v>36</v>
      </c>
      <c r="B21" s="8" t="s">
        <v>37</v>
      </c>
      <c r="C21" s="9">
        <v>0</v>
      </c>
      <c r="D21" s="9">
        <v>0</v>
      </c>
      <c r="E21" s="9">
        <v>0</v>
      </c>
      <c r="F21" s="9">
        <v>0</v>
      </c>
      <c r="G21" s="9"/>
      <c r="H21" s="9">
        <v>371351.33</v>
      </c>
      <c r="I21" s="9">
        <v>0</v>
      </c>
      <c r="J21" s="9">
        <v>0</v>
      </c>
      <c r="K21" s="9">
        <f t="shared" si="0"/>
        <v>0</v>
      </c>
      <c r="L21" s="9">
        <f t="shared" si="1"/>
        <v>0</v>
      </c>
      <c r="M21" s="9">
        <f t="shared" si="2"/>
        <v>0</v>
      </c>
      <c r="N21" s="9">
        <f t="shared" si="3"/>
        <v>-371351.33</v>
      </c>
      <c r="O21" s="6" t="e">
        <f t="shared" si="4"/>
        <v>#DIV/0!</v>
      </c>
      <c r="P21" s="6" t="e">
        <f t="shared" si="5"/>
        <v>#DIV/0!</v>
      </c>
    </row>
    <row r="22" spans="1:16" ht="25.5" hidden="1">
      <c r="A22" s="7" t="s">
        <v>38</v>
      </c>
      <c r="B22" s="8" t="s">
        <v>39</v>
      </c>
      <c r="C22" s="9">
        <v>0</v>
      </c>
      <c r="D22" s="9">
        <v>0</v>
      </c>
      <c r="E22" s="9">
        <v>0</v>
      </c>
      <c r="F22" s="9">
        <v>0</v>
      </c>
      <c r="G22" s="9"/>
      <c r="H22" s="9">
        <v>29217.660000000003</v>
      </c>
      <c r="I22" s="9">
        <v>0</v>
      </c>
      <c r="J22" s="9">
        <v>0</v>
      </c>
      <c r="K22" s="9">
        <f t="shared" si="0"/>
        <v>0</v>
      </c>
      <c r="L22" s="9">
        <f t="shared" si="1"/>
        <v>0</v>
      </c>
      <c r="M22" s="9">
        <f t="shared" si="2"/>
        <v>0</v>
      </c>
      <c r="N22" s="9">
        <f t="shared" si="3"/>
        <v>-29217.660000000003</v>
      </c>
      <c r="O22" s="6" t="e">
        <f t="shared" si="4"/>
        <v>#DIV/0!</v>
      </c>
      <c r="P22" s="6" t="e">
        <f t="shared" si="5"/>
        <v>#DIV/0!</v>
      </c>
    </row>
    <row r="23" spans="1:16">
      <c r="A23" s="4" t="s">
        <v>40</v>
      </c>
      <c r="B23" s="5" t="s">
        <v>41</v>
      </c>
      <c r="C23" s="6">
        <v>16500</v>
      </c>
      <c r="D23" s="6">
        <v>61485</v>
      </c>
      <c r="E23" s="6">
        <v>61485</v>
      </c>
      <c r="F23" s="6">
        <v>44985</v>
      </c>
      <c r="G23" s="6">
        <v>82905.3</v>
      </c>
      <c r="H23" s="6">
        <v>74110.760000000009</v>
      </c>
      <c r="I23" s="6">
        <v>0</v>
      </c>
      <c r="J23" s="6">
        <v>0</v>
      </c>
      <c r="K23" s="6">
        <f t="shared" si="0"/>
        <v>16500</v>
      </c>
      <c r="L23" s="6">
        <f t="shared" si="1"/>
        <v>16500</v>
      </c>
      <c r="M23" s="6">
        <f t="shared" si="2"/>
        <v>73.164186386923632</v>
      </c>
      <c r="N23" s="6">
        <f t="shared" si="3"/>
        <v>-12625.760000000009</v>
      </c>
      <c r="O23" s="6">
        <f t="shared" si="4"/>
        <v>120.53469952020819</v>
      </c>
      <c r="P23" s="6">
        <f t="shared" si="5"/>
        <v>89.39206540474494</v>
      </c>
    </row>
    <row r="24" spans="1:16" hidden="1">
      <c r="A24" s="7" t="s">
        <v>42</v>
      </c>
      <c r="B24" s="8" t="s">
        <v>43</v>
      </c>
      <c r="C24" s="9">
        <v>0</v>
      </c>
      <c r="D24" s="9">
        <v>3085</v>
      </c>
      <c r="E24" s="9">
        <v>3085</v>
      </c>
      <c r="F24" s="9">
        <v>3085</v>
      </c>
      <c r="G24" s="9"/>
      <c r="H24" s="9">
        <v>4021.76</v>
      </c>
      <c r="I24" s="9">
        <v>0</v>
      </c>
      <c r="J24" s="9">
        <v>0</v>
      </c>
      <c r="K24" s="9">
        <f t="shared" si="0"/>
        <v>0</v>
      </c>
      <c r="L24" s="9">
        <f t="shared" si="1"/>
        <v>0</v>
      </c>
      <c r="M24" s="9">
        <f t="shared" si="2"/>
        <v>100</v>
      </c>
      <c r="N24" s="9">
        <f t="shared" si="3"/>
        <v>-936.76000000000022</v>
      </c>
      <c r="O24" s="6">
        <f t="shared" si="4"/>
        <v>130.36499189627227</v>
      </c>
      <c r="P24" s="6" t="e">
        <f t="shared" si="5"/>
        <v>#DIV/0!</v>
      </c>
    </row>
    <row r="25" spans="1:16" hidden="1">
      <c r="A25" s="7" t="s">
        <v>44</v>
      </c>
      <c r="B25" s="8" t="s">
        <v>45</v>
      </c>
      <c r="C25" s="9">
        <v>1500</v>
      </c>
      <c r="D25" s="9">
        <v>1500</v>
      </c>
      <c r="E25" s="9">
        <v>1500.0000000000002</v>
      </c>
      <c r="F25" s="9">
        <v>0</v>
      </c>
      <c r="G25" s="9"/>
      <c r="H25" s="9">
        <v>20775</v>
      </c>
      <c r="I25" s="9">
        <v>0</v>
      </c>
      <c r="J25" s="9">
        <v>0</v>
      </c>
      <c r="K25" s="9">
        <f t="shared" si="0"/>
        <v>1500.0000000000002</v>
      </c>
      <c r="L25" s="9">
        <f t="shared" si="1"/>
        <v>1500</v>
      </c>
      <c r="M25" s="9">
        <f t="shared" si="2"/>
        <v>0</v>
      </c>
      <c r="N25" s="9">
        <f t="shared" si="3"/>
        <v>-19275</v>
      </c>
      <c r="O25" s="6">
        <f t="shared" si="4"/>
        <v>1385</v>
      </c>
      <c r="P25" s="6" t="e">
        <f t="shared" si="5"/>
        <v>#DIV/0!</v>
      </c>
    </row>
    <row r="26" spans="1:16" ht="38.25" hidden="1">
      <c r="A26" s="7" t="s">
        <v>46</v>
      </c>
      <c r="B26" s="8" t="s">
        <v>47</v>
      </c>
      <c r="C26" s="9">
        <v>15000</v>
      </c>
      <c r="D26" s="9">
        <v>56900</v>
      </c>
      <c r="E26" s="9">
        <v>56900</v>
      </c>
      <c r="F26" s="9">
        <v>41900</v>
      </c>
      <c r="G26" s="9"/>
      <c r="H26" s="9">
        <v>49314</v>
      </c>
      <c r="I26" s="9">
        <v>0</v>
      </c>
      <c r="J26" s="9">
        <v>0</v>
      </c>
      <c r="K26" s="9">
        <f t="shared" si="0"/>
        <v>15000</v>
      </c>
      <c r="L26" s="9">
        <f t="shared" si="1"/>
        <v>15000</v>
      </c>
      <c r="M26" s="9">
        <f t="shared" si="2"/>
        <v>73.637961335676621</v>
      </c>
      <c r="N26" s="9">
        <f t="shared" si="3"/>
        <v>7586</v>
      </c>
      <c r="O26" s="6">
        <f t="shared" si="4"/>
        <v>86.667838312829531</v>
      </c>
      <c r="P26" s="6" t="e">
        <f t="shared" si="5"/>
        <v>#DIV/0!</v>
      </c>
    </row>
    <row r="27" spans="1:16" ht="9.75" customHeight="1">
      <c r="A27" s="4" t="s">
        <v>48</v>
      </c>
      <c r="B27" s="5" t="s">
        <v>49</v>
      </c>
      <c r="C27" s="6">
        <v>0</v>
      </c>
      <c r="D27" s="6">
        <v>15800</v>
      </c>
      <c r="E27" s="6">
        <v>15800</v>
      </c>
      <c r="F27" s="6">
        <v>15800</v>
      </c>
      <c r="G27" s="6">
        <v>15800</v>
      </c>
      <c r="H27" s="6">
        <v>15800</v>
      </c>
      <c r="I27" s="6">
        <v>0</v>
      </c>
      <c r="J27" s="6">
        <v>0</v>
      </c>
      <c r="K27" s="6">
        <f t="shared" si="0"/>
        <v>0</v>
      </c>
      <c r="L27" s="6">
        <f t="shared" si="1"/>
        <v>0</v>
      </c>
      <c r="M27" s="6">
        <f t="shared" si="2"/>
        <v>100</v>
      </c>
      <c r="N27" s="6">
        <f t="shared" si="3"/>
        <v>0</v>
      </c>
      <c r="O27" s="6">
        <f t="shared" si="4"/>
        <v>100</v>
      </c>
      <c r="P27" s="6">
        <f t="shared" si="5"/>
        <v>100</v>
      </c>
    </row>
    <row r="28" spans="1:16" ht="0.75" hidden="1" customHeight="1">
      <c r="A28" s="7" t="s">
        <v>50</v>
      </c>
      <c r="B28" s="8" t="s">
        <v>51</v>
      </c>
      <c r="C28" s="9">
        <v>0</v>
      </c>
      <c r="D28" s="9">
        <v>15800</v>
      </c>
      <c r="E28" s="9">
        <v>15800</v>
      </c>
      <c r="F28" s="9">
        <v>15800</v>
      </c>
      <c r="G28" s="9"/>
      <c r="H28" s="9">
        <v>15800</v>
      </c>
      <c r="I28" s="9">
        <v>0</v>
      </c>
      <c r="J28" s="9">
        <v>0</v>
      </c>
      <c r="K28" s="9">
        <f t="shared" si="0"/>
        <v>0</v>
      </c>
      <c r="L28" s="9">
        <f t="shared" si="1"/>
        <v>0</v>
      </c>
      <c r="M28" s="9">
        <f t="shared" si="2"/>
        <v>100</v>
      </c>
      <c r="N28" s="9">
        <f t="shared" si="3"/>
        <v>0</v>
      </c>
      <c r="O28" s="6">
        <f t="shared" si="4"/>
        <v>100</v>
      </c>
      <c r="P28" s="6" t="e">
        <f t="shared" si="5"/>
        <v>#DIV/0!</v>
      </c>
    </row>
    <row r="29" spans="1:16">
      <c r="A29" s="4" t="s">
        <v>52</v>
      </c>
      <c r="B29" s="5" t="s">
        <v>53</v>
      </c>
      <c r="C29" s="6">
        <v>0</v>
      </c>
      <c r="D29" s="6">
        <v>1354505.48</v>
      </c>
      <c r="E29" s="6">
        <v>1354505.48</v>
      </c>
      <c r="F29" s="6">
        <v>1076071.3500000001</v>
      </c>
      <c r="G29" s="6">
        <v>1354505.48</v>
      </c>
      <c r="H29" s="6">
        <v>1076071.3500000001</v>
      </c>
      <c r="I29" s="6">
        <v>0</v>
      </c>
      <c r="J29" s="6">
        <v>0</v>
      </c>
      <c r="K29" s="6">
        <f t="shared" si="0"/>
        <v>278434.12999999989</v>
      </c>
      <c r="L29" s="6">
        <f t="shared" si="1"/>
        <v>278434.12999999989</v>
      </c>
      <c r="M29" s="6">
        <f t="shared" si="2"/>
        <v>79.443853560489103</v>
      </c>
      <c r="N29" s="6">
        <f t="shared" si="3"/>
        <v>278434.12999999989</v>
      </c>
      <c r="O29" s="6">
        <f t="shared" si="4"/>
        <v>79.443853560489103</v>
      </c>
      <c r="P29" s="6">
        <f t="shared" si="5"/>
        <v>79.443853560489103</v>
      </c>
    </row>
    <row r="30" spans="1:16" ht="38.25">
      <c r="A30" s="7" t="s">
        <v>54</v>
      </c>
      <c r="B30" s="8" t="s">
        <v>55</v>
      </c>
      <c r="C30" s="9">
        <v>0</v>
      </c>
      <c r="D30" s="9">
        <v>1354505.48</v>
      </c>
      <c r="E30" s="9">
        <v>1354505.48</v>
      </c>
      <c r="F30" s="9">
        <v>1076071.3500000001</v>
      </c>
      <c r="G30" s="9">
        <v>1354505.48</v>
      </c>
      <c r="H30" s="9">
        <v>1076071.3500000001</v>
      </c>
      <c r="I30" s="9">
        <v>0</v>
      </c>
      <c r="J30" s="9">
        <v>0</v>
      </c>
      <c r="K30" s="9">
        <f t="shared" si="0"/>
        <v>278434.12999999989</v>
      </c>
      <c r="L30" s="9">
        <f t="shared" si="1"/>
        <v>278434.12999999989</v>
      </c>
      <c r="M30" s="9">
        <f t="shared" si="2"/>
        <v>79.443853560489103</v>
      </c>
      <c r="N30" s="9">
        <f t="shared" si="3"/>
        <v>278434.12999999989</v>
      </c>
      <c r="O30" s="6">
        <f t="shared" si="4"/>
        <v>79.443853560489103</v>
      </c>
      <c r="P30" s="6">
        <f t="shared" si="5"/>
        <v>79.443853560489103</v>
      </c>
    </row>
    <row r="31" spans="1:16">
      <c r="A31" s="4" t="s">
        <v>56</v>
      </c>
      <c r="B31" s="5" t="s">
        <v>57</v>
      </c>
      <c r="C31" s="6">
        <v>713500</v>
      </c>
      <c r="D31" s="6">
        <v>4558793.71</v>
      </c>
      <c r="E31" s="6">
        <v>4558793.71</v>
      </c>
      <c r="F31" s="6">
        <v>2698364.2</v>
      </c>
      <c r="G31" s="6">
        <f>G9+G12+G17+G20+G23+G27+G29</f>
        <v>6512981.6600000001</v>
      </c>
      <c r="H31" s="6">
        <v>5171474.91</v>
      </c>
      <c r="I31" s="6">
        <v>0</v>
      </c>
      <c r="J31" s="6">
        <v>0</v>
      </c>
      <c r="K31" s="6">
        <f t="shared" si="0"/>
        <v>1860429.5099999998</v>
      </c>
      <c r="L31" s="6">
        <f t="shared" si="1"/>
        <v>1860429.5099999998</v>
      </c>
      <c r="M31" s="6">
        <f t="shared" si="2"/>
        <v>59.190311552834004</v>
      </c>
      <c r="N31" s="6">
        <f t="shared" si="3"/>
        <v>-612681.20000000019</v>
      </c>
      <c r="O31" s="6">
        <f t="shared" si="4"/>
        <v>113.43954648915229</v>
      </c>
      <c r="P31" s="6">
        <f t="shared" si="5"/>
        <v>79.402571356235015</v>
      </c>
    </row>
    <row r="32" spans="1:16">
      <c r="A32" s="10"/>
      <c r="B32" s="10" t="s">
        <v>66</v>
      </c>
      <c r="C32" s="11">
        <v>37520</v>
      </c>
      <c r="D32" s="11">
        <v>37520</v>
      </c>
      <c r="E32" s="11"/>
      <c r="F32" s="11"/>
      <c r="G32" s="11">
        <v>37520</v>
      </c>
      <c r="H32" s="11">
        <v>37520</v>
      </c>
      <c r="I32" s="11"/>
      <c r="J32" s="11"/>
      <c r="K32" s="11"/>
      <c r="L32" s="11"/>
      <c r="M32" s="11"/>
      <c r="N32" s="11">
        <f t="shared" si="3"/>
        <v>0</v>
      </c>
      <c r="O32" s="11">
        <f t="shared" si="4"/>
        <v>100</v>
      </c>
      <c r="P32" s="12">
        <f t="shared" si="5"/>
        <v>100</v>
      </c>
    </row>
    <row r="34" spans="2:2">
      <c r="B34" t="s">
        <v>67</v>
      </c>
    </row>
  </sheetData>
  <mergeCells count="2">
    <mergeCell ref="A5:L5"/>
    <mergeCell ref="A6:L6"/>
  </mergeCells>
  <pageMargins left="0.32" right="0.33" top="0.39370078740157499" bottom="0.39370078740157499" header="0" footer="0"/>
  <pageSetup paperSize="9" scale="51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u251211</dc:creator>
  <cp:lastModifiedBy>Admin</cp:lastModifiedBy>
  <dcterms:created xsi:type="dcterms:W3CDTF">2019-01-04T07:20:48Z</dcterms:created>
  <dcterms:modified xsi:type="dcterms:W3CDTF">2019-03-19T07:49:31Z</dcterms:modified>
</cp:coreProperties>
</file>